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CG Projects\1760 Homewood Drive Detention Pond\Options for 30% GMP\"/>
    </mc:Choice>
  </mc:AlternateContent>
  <xr:revisionPtr revIDLastSave="0" documentId="13_ncr:1_{D8832CFC-0243-4E4C-961E-8E333436457F}" xr6:coauthVersionLast="36" xr6:coauthVersionMax="36" xr10:uidLastSave="{00000000-0000-0000-0000-000000000000}"/>
  <bookViews>
    <workbookView xWindow="0" yWindow="0" windowWidth="16170" windowHeight="5355" xr2:uid="{D184E86A-51BC-41C8-BDCC-7808C9446B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5" i="1"/>
  <c r="K44" i="1"/>
  <c r="K12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  <c r="K47" i="1" l="1"/>
  <c r="F47" i="1"/>
</calcChain>
</file>

<file path=xl/sharedStrings.xml><?xml version="1.0" encoding="utf-8"?>
<sst xmlns="http://schemas.openxmlformats.org/spreadsheetml/2006/main" count="160" uniqueCount="78">
  <si>
    <t>Mobilization</t>
  </si>
  <si>
    <t>Erosion Control (Hay)</t>
  </si>
  <si>
    <t>Limited Excavation  - Pond 3</t>
  </si>
  <si>
    <t>Limited Excavation  - Pond 4</t>
  </si>
  <si>
    <t>Limited Excavation  - Pond 2 (Short Haul)</t>
  </si>
  <si>
    <t>Limited Excavation  - Pond 2 (Long Haul Off Road)</t>
  </si>
  <si>
    <t>Limited Excavation  - Pond 2 (Long Haul On Road)</t>
  </si>
  <si>
    <t>Clearing &amp; Grubbing</t>
  </si>
  <si>
    <t>Removal of Structures and Obstructions</t>
  </si>
  <si>
    <t>Geotextile Fabric</t>
  </si>
  <si>
    <t>Storm Drain Pipe - 24" RCP</t>
  </si>
  <si>
    <t>Storm Drain Pipe - 48" RCP</t>
  </si>
  <si>
    <t>Incidental Concrete Paving (4" Thick)</t>
  </si>
  <si>
    <t>Riprap (Class 10 &amp; 1')</t>
  </si>
  <si>
    <t>Temporary Signs and Barricades</t>
  </si>
  <si>
    <t>Erosion Control System (Slope Protection)(Type C)</t>
  </si>
  <si>
    <t>Port-O-Let</t>
  </si>
  <si>
    <t>Hydroseeding</t>
  </si>
  <si>
    <t>Construction Layout</t>
  </si>
  <si>
    <t>Construction Photographs and Video</t>
  </si>
  <si>
    <t>Outfall Structure (5'x5')</t>
  </si>
  <si>
    <t>Dry Hydrant</t>
  </si>
  <si>
    <t>Project Site Office Building</t>
  </si>
  <si>
    <t>Flap Gate (24" Diameter)</t>
  </si>
  <si>
    <t>Flap Gate (48" Diameter)</t>
  </si>
  <si>
    <t>Earthen Channel (Temporary)</t>
  </si>
  <si>
    <t>Landscape Allowance</t>
  </si>
  <si>
    <t>Site Grading Allowance</t>
  </si>
  <si>
    <t>Project Sign</t>
  </si>
  <si>
    <t>All Weather Road (12' wide x 4" thick)</t>
  </si>
  <si>
    <t>Description</t>
  </si>
  <si>
    <t>Quantity</t>
  </si>
  <si>
    <t>Unit</t>
  </si>
  <si>
    <t>Unit Price</t>
  </si>
  <si>
    <t>Extension</t>
  </si>
  <si>
    <t>Each</t>
  </si>
  <si>
    <t>Lump Sum</t>
  </si>
  <si>
    <t>Linear Foot</t>
  </si>
  <si>
    <t>Cubic Yard</t>
  </si>
  <si>
    <t>Acre</t>
  </si>
  <si>
    <t>Square Yard</t>
  </si>
  <si>
    <t>Access Area Lighting</t>
  </si>
  <si>
    <t>Erosion Control (Silt Fence)</t>
  </si>
  <si>
    <t>Flowable Fill (Type 1)</t>
  </si>
  <si>
    <t>Permanent Fence (Type 1)</t>
  </si>
  <si>
    <t>Permanent Fence (Type 2)</t>
  </si>
  <si>
    <t>Interior Piping</t>
  </si>
  <si>
    <t>Contingencies</t>
  </si>
  <si>
    <t>Entrance Gate (Double 8', 16' total)</t>
  </si>
  <si>
    <t>Site Embankment of  Raised Roadway and Ditch Excavation</t>
  </si>
  <si>
    <t>Suggested Costing</t>
  </si>
  <si>
    <t>30% GMP</t>
  </si>
  <si>
    <t>Temporary/Permanent Fence</t>
  </si>
  <si>
    <t>CMAR Preconstruction Services</t>
  </si>
  <si>
    <t>Time of Completion (June 30th)</t>
  </si>
  <si>
    <t>% Pond 2 Functional</t>
  </si>
  <si>
    <t>YES</t>
  </si>
  <si>
    <t>Residential Sensitivity</t>
  </si>
  <si>
    <t>1)</t>
  </si>
  <si>
    <t>2)</t>
  </si>
  <si>
    <t>3)</t>
  </si>
  <si>
    <t>CONS</t>
  </si>
  <si>
    <t>PROS</t>
  </si>
  <si>
    <t>4)</t>
  </si>
  <si>
    <t>Medium</t>
  </si>
  <si>
    <t>Would not eliminate MOST issues with current pipelines or electrical lines</t>
  </si>
  <si>
    <t>Would allow for moderate expansion of Pond 2 in Phase II albeit at a higher cost per cubic yard.</t>
  </si>
  <si>
    <t>Hauling off the new excavation would require over 121,000 one way trips (loaded) and 121,000 trips unloaded through Rue Fosse, Homewood and Riverwoods.  Would require 24/7 operation.</t>
  </si>
  <si>
    <t>Would require a 5 year agreement with Rigid to sell stockpiled dirt to partially pacify residents.</t>
  </si>
  <si>
    <t>Option allows for additional excavation of approximately 1,090,000 cu. yds. to be hauled off property via roadways.</t>
  </si>
  <si>
    <t>Would leave the property "at current grades" with regard to ground elevations.</t>
  </si>
  <si>
    <t>Less objectional to residents .</t>
  </si>
  <si>
    <t>Allows for an additional 1,090,000 yards to be excavated  at Homewood and NO excavation at Duhon Road.</t>
  </si>
  <si>
    <t>68% Pond 2</t>
  </si>
  <si>
    <t>0% CIDC</t>
  </si>
  <si>
    <t>OPTION #3 - LEAVE EXISTING STOCKPILES AND HAUL ALL REMAINING MATERIALS OFF PROPERTY VIA ROADWAYS</t>
  </si>
  <si>
    <t>Estimated 3 Million costs in road repairs</t>
  </si>
  <si>
    <t>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</si>
</sst>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78B2-4808-47FF-90F0-6E55829C55DF}">
  <sheetPr>
    <pageSetUpPr fitToPage="1"/>
  </sheetPr>
  <dimension ref="A1:L62"/>
  <sheetViews>
    <sheetView tabSelected="1" topLeftCell="A37" workbookViewId="0">
      <selection activeCell="B65" sqref="B65"/>
    </sheetView>
  </sheetViews>
  <sheetFormatPr defaultRowHeight="15" x14ac:dyDescent="0.25"/>
  <cols>
    <col min="1" max="1" width="9.140625" style="1"/>
    <col min="2" max="2" width="29.5703125" style="1" customWidth="1"/>
    <col min="3" max="3" width="17.7109375" style="2" customWidth="1"/>
    <col min="4" max="4" width="12" style="3" customWidth="1"/>
    <col min="5" max="6" width="20.7109375" style="7" customWidth="1"/>
    <col min="7" max="7" width="7.7109375" style="7" customWidth="1"/>
    <col min="8" max="9" width="16.85546875" style="1" customWidth="1"/>
    <col min="10" max="11" width="20.7109375" style="7" customWidth="1"/>
    <col min="12" max="12" width="9.140625" style="1"/>
  </cols>
  <sheetData>
    <row r="1" spans="1:11" ht="12.95" customHeight="1" x14ac:dyDescent="0.25">
      <c r="A1" s="38" t="s">
        <v>75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2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2.95" customHeight="1" x14ac:dyDescent="0.25">
      <c r="C3" s="44" t="s">
        <v>51</v>
      </c>
      <c r="D3" s="44"/>
      <c r="E3" s="44"/>
      <c r="F3" s="44"/>
      <c r="H3" s="43" t="s">
        <v>50</v>
      </c>
      <c r="I3" s="43"/>
      <c r="J3" s="43"/>
      <c r="K3" s="43"/>
    </row>
    <row r="4" spans="1:11" ht="12.95" customHeight="1" x14ac:dyDescent="0.25">
      <c r="C4" s="44"/>
      <c r="D4" s="44"/>
      <c r="E4" s="44"/>
      <c r="F4" s="44"/>
      <c r="H4" s="43"/>
      <c r="I4" s="43"/>
      <c r="J4" s="43"/>
      <c r="K4" s="43"/>
    </row>
    <row r="5" spans="1:11" x14ac:dyDescent="0.25">
      <c r="B5" s="4" t="s">
        <v>30</v>
      </c>
      <c r="C5" s="5" t="s">
        <v>31</v>
      </c>
      <c r="D5" s="4" t="s">
        <v>32</v>
      </c>
      <c r="E5" s="6" t="s">
        <v>33</v>
      </c>
      <c r="F5" s="6" t="s">
        <v>34</v>
      </c>
      <c r="G5" s="6"/>
      <c r="H5" s="14" t="s">
        <v>31</v>
      </c>
      <c r="I5" s="14" t="s">
        <v>32</v>
      </c>
      <c r="J5" s="15" t="s">
        <v>33</v>
      </c>
      <c r="K5" s="15" t="s">
        <v>34</v>
      </c>
    </row>
    <row r="6" spans="1:11" ht="21.95" customHeight="1" x14ac:dyDescent="0.25">
      <c r="A6" s="9">
        <v>1</v>
      </c>
      <c r="B6" s="10" t="s">
        <v>0</v>
      </c>
      <c r="C6" s="11">
        <v>1</v>
      </c>
      <c r="D6" s="12" t="s">
        <v>36</v>
      </c>
      <c r="E6" s="8">
        <v>2900000</v>
      </c>
      <c r="F6" s="7">
        <f>C6*E6</f>
        <v>2900000</v>
      </c>
      <c r="H6" s="16">
        <v>1</v>
      </c>
      <c r="I6" s="12" t="s">
        <v>36</v>
      </c>
      <c r="J6" s="17">
        <v>2900000</v>
      </c>
      <c r="K6" s="17">
        <f t="shared" ref="K6:K46" si="0">H6*J6</f>
        <v>2900000</v>
      </c>
    </row>
    <row r="7" spans="1:11" ht="21.95" customHeight="1" x14ac:dyDescent="0.25">
      <c r="A7" s="9">
        <v>2</v>
      </c>
      <c r="B7" s="10" t="s">
        <v>1</v>
      </c>
      <c r="C7" s="11">
        <v>125</v>
      </c>
      <c r="D7" s="12" t="s">
        <v>35</v>
      </c>
      <c r="E7" s="8">
        <v>70</v>
      </c>
      <c r="F7" s="7">
        <f t="shared" ref="F7:F43" si="1">C7*E7</f>
        <v>8750</v>
      </c>
      <c r="H7" s="16">
        <v>125</v>
      </c>
      <c r="I7" s="25" t="s">
        <v>35</v>
      </c>
      <c r="J7" s="19">
        <v>70</v>
      </c>
      <c r="K7" s="17">
        <f t="shared" si="0"/>
        <v>8750</v>
      </c>
    </row>
    <row r="8" spans="1:11" ht="21.95" customHeight="1" x14ac:dyDescent="0.25">
      <c r="A8" s="9">
        <v>3</v>
      </c>
      <c r="B8" s="10" t="s">
        <v>42</v>
      </c>
      <c r="C8" s="11">
        <v>18880</v>
      </c>
      <c r="D8" s="12" t="s">
        <v>37</v>
      </c>
      <c r="E8" s="8">
        <v>2.5</v>
      </c>
      <c r="F8" s="7">
        <f t="shared" si="1"/>
        <v>47200</v>
      </c>
      <c r="H8" s="16">
        <v>18880</v>
      </c>
      <c r="I8" s="25" t="s">
        <v>37</v>
      </c>
      <c r="J8" s="17">
        <v>2.5</v>
      </c>
      <c r="K8" s="17">
        <f t="shared" si="0"/>
        <v>47200</v>
      </c>
    </row>
    <row r="9" spans="1:11" ht="21.95" customHeight="1" x14ac:dyDescent="0.25">
      <c r="A9" s="9">
        <v>4</v>
      </c>
      <c r="B9" s="10" t="s">
        <v>2</v>
      </c>
      <c r="C9" s="11">
        <v>184493</v>
      </c>
      <c r="D9" s="12" t="s">
        <v>38</v>
      </c>
      <c r="E9" s="8">
        <v>8.75</v>
      </c>
      <c r="F9" s="7">
        <f t="shared" si="1"/>
        <v>1614313.75</v>
      </c>
      <c r="H9" s="16">
        <v>184493</v>
      </c>
      <c r="I9" s="25" t="s">
        <v>38</v>
      </c>
      <c r="J9" s="17">
        <v>8.75</v>
      </c>
      <c r="K9" s="17">
        <f t="shared" si="0"/>
        <v>1614313.75</v>
      </c>
    </row>
    <row r="10" spans="1:11" ht="21.95" customHeight="1" x14ac:dyDescent="0.25">
      <c r="A10" s="9">
        <v>5</v>
      </c>
      <c r="B10" s="10" t="s">
        <v>3</v>
      </c>
      <c r="C10" s="11">
        <v>126294</v>
      </c>
      <c r="D10" s="12" t="s">
        <v>38</v>
      </c>
      <c r="E10" s="8">
        <v>8.75</v>
      </c>
      <c r="F10" s="7">
        <f t="shared" si="1"/>
        <v>1105072.5</v>
      </c>
      <c r="H10" s="16">
        <v>126294</v>
      </c>
      <c r="I10" s="25" t="s">
        <v>38</v>
      </c>
      <c r="J10" s="17">
        <v>8.75</v>
      </c>
      <c r="K10" s="17">
        <f t="shared" si="0"/>
        <v>1105072.5</v>
      </c>
    </row>
    <row r="11" spans="1:11" ht="21.95" customHeight="1" x14ac:dyDescent="0.25">
      <c r="A11" s="9">
        <v>6</v>
      </c>
      <c r="B11" s="10" t="s">
        <v>53</v>
      </c>
      <c r="C11" s="11">
        <v>1</v>
      </c>
      <c r="D11" s="12" t="s">
        <v>36</v>
      </c>
      <c r="E11" s="8">
        <v>20025</v>
      </c>
      <c r="F11" s="7">
        <f t="shared" si="1"/>
        <v>20025</v>
      </c>
      <c r="H11" s="16">
        <v>1</v>
      </c>
      <c r="I11" s="25" t="s">
        <v>36</v>
      </c>
      <c r="J11" s="18">
        <v>20000</v>
      </c>
      <c r="K11" s="17">
        <f t="shared" si="0"/>
        <v>20000</v>
      </c>
    </row>
    <row r="12" spans="1:11" ht="32.1" customHeight="1" x14ac:dyDescent="0.25">
      <c r="A12" s="9">
        <v>7</v>
      </c>
      <c r="B12" s="10" t="s">
        <v>4</v>
      </c>
      <c r="C12" s="11">
        <v>689213</v>
      </c>
      <c r="D12" s="12" t="s">
        <v>38</v>
      </c>
      <c r="E12" s="8">
        <v>9.5</v>
      </c>
      <c r="F12" s="7">
        <f t="shared" si="1"/>
        <v>6547523.5</v>
      </c>
      <c r="H12" s="28">
        <v>750000</v>
      </c>
      <c r="I12" s="25" t="s">
        <v>38</v>
      </c>
      <c r="J12" s="19">
        <v>9.5</v>
      </c>
      <c r="K12" s="17">
        <f t="shared" si="0"/>
        <v>7125000</v>
      </c>
    </row>
    <row r="13" spans="1:11" ht="32.1" customHeight="1" x14ac:dyDescent="0.25">
      <c r="A13" s="9">
        <v>8</v>
      </c>
      <c r="B13" s="10" t="s">
        <v>5</v>
      </c>
      <c r="C13" s="11">
        <v>1012269</v>
      </c>
      <c r="D13" s="12" t="s">
        <v>38</v>
      </c>
      <c r="E13" s="8">
        <v>10.5</v>
      </c>
      <c r="F13" s="7">
        <f t="shared" si="1"/>
        <v>10628824.5</v>
      </c>
      <c r="H13" s="28">
        <v>0</v>
      </c>
      <c r="I13" s="25" t="s">
        <v>38</v>
      </c>
      <c r="J13" s="19">
        <v>10.5</v>
      </c>
      <c r="K13" s="17">
        <f t="shared" si="0"/>
        <v>0</v>
      </c>
    </row>
    <row r="14" spans="1:11" ht="32.1" customHeight="1" x14ac:dyDescent="0.25">
      <c r="A14" s="9">
        <v>9</v>
      </c>
      <c r="B14" s="10" t="s">
        <v>6</v>
      </c>
      <c r="C14" s="11">
        <v>1000000</v>
      </c>
      <c r="D14" s="12" t="s">
        <v>38</v>
      </c>
      <c r="E14" s="8">
        <v>13.5</v>
      </c>
      <c r="F14" s="7">
        <f t="shared" si="1"/>
        <v>13500000</v>
      </c>
      <c r="H14" s="28">
        <v>1090000</v>
      </c>
      <c r="I14" s="25" t="s">
        <v>38</v>
      </c>
      <c r="J14" s="19">
        <v>13.5</v>
      </c>
      <c r="K14" s="17">
        <f t="shared" si="0"/>
        <v>14715000</v>
      </c>
    </row>
    <row r="15" spans="1:11" ht="32.1" customHeight="1" x14ac:dyDescent="0.25">
      <c r="A15" s="9">
        <v>10</v>
      </c>
      <c r="B15" s="10" t="s">
        <v>7</v>
      </c>
      <c r="C15" s="11">
        <v>1</v>
      </c>
      <c r="D15" s="12" t="s">
        <v>36</v>
      </c>
      <c r="E15" s="8">
        <v>188000</v>
      </c>
      <c r="F15" s="7">
        <f t="shared" si="1"/>
        <v>188000</v>
      </c>
      <c r="H15" s="20">
        <v>40</v>
      </c>
      <c r="I15" s="25" t="s">
        <v>39</v>
      </c>
      <c r="J15" s="18">
        <v>4000</v>
      </c>
      <c r="K15" s="17">
        <f t="shared" si="0"/>
        <v>160000</v>
      </c>
    </row>
    <row r="16" spans="1:11" ht="32.1" customHeight="1" x14ac:dyDescent="0.25">
      <c r="A16" s="9">
        <v>11</v>
      </c>
      <c r="B16" s="10" t="s">
        <v>8</v>
      </c>
      <c r="C16" s="11">
        <v>1</v>
      </c>
      <c r="D16" s="12" t="s">
        <v>36</v>
      </c>
      <c r="E16" s="8">
        <v>35000</v>
      </c>
      <c r="F16" s="7">
        <f t="shared" si="1"/>
        <v>35000</v>
      </c>
      <c r="H16" s="16">
        <v>1</v>
      </c>
      <c r="I16" s="25" t="s">
        <v>36</v>
      </c>
      <c r="J16" s="18">
        <v>20000</v>
      </c>
      <c r="K16" s="17">
        <f t="shared" si="0"/>
        <v>20000</v>
      </c>
    </row>
    <row r="17" spans="1:11" ht="32.1" customHeight="1" x14ac:dyDescent="0.25">
      <c r="A17" s="9">
        <v>12</v>
      </c>
      <c r="B17" s="26" t="s">
        <v>49</v>
      </c>
      <c r="C17" s="11">
        <v>1</v>
      </c>
      <c r="D17" s="12" t="s">
        <v>36</v>
      </c>
      <c r="E17" s="8">
        <v>250000</v>
      </c>
      <c r="F17" s="7">
        <f t="shared" si="1"/>
        <v>250000</v>
      </c>
      <c r="H17" s="20">
        <v>12000</v>
      </c>
      <c r="I17" s="25" t="s">
        <v>37</v>
      </c>
      <c r="J17" s="18">
        <v>5</v>
      </c>
      <c r="K17" s="17">
        <f t="shared" si="0"/>
        <v>60000</v>
      </c>
    </row>
    <row r="18" spans="1:11" ht="21.95" customHeight="1" x14ac:dyDescent="0.25">
      <c r="A18" s="9">
        <v>13</v>
      </c>
      <c r="B18" s="10" t="s">
        <v>9</v>
      </c>
      <c r="C18" s="11">
        <v>1000</v>
      </c>
      <c r="D18" s="12" t="s">
        <v>40</v>
      </c>
      <c r="E18" s="8">
        <v>3.5</v>
      </c>
      <c r="F18" s="7">
        <f t="shared" si="1"/>
        <v>3500</v>
      </c>
      <c r="H18" s="16">
        <v>1000</v>
      </c>
      <c r="I18" s="25" t="s">
        <v>40</v>
      </c>
      <c r="J18" s="17">
        <v>3.5</v>
      </c>
      <c r="K18" s="17">
        <f t="shared" si="0"/>
        <v>3500</v>
      </c>
    </row>
    <row r="19" spans="1:11" ht="21.95" customHeight="1" x14ac:dyDescent="0.25">
      <c r="A19" s="9">
        <v>14</v>
      </c>
      <c r="B19" s="10" t="s">
        <v>10</v>
      </c>
      <c r="C19" s="11">
        <v>140</v>
      </c>
      <c r="D19" s="12" t="s">
        <v>37</v>
      </c>
      <c r="E19" s="8">
        <v>105</v>
      </c>
      <c r="F19" s="7">
        <f t="shared" si="1"/>
        <v>14700</v>
      </c>
      <c r="H19" s="16">
        <v>140</v>
      </c>
      <c r="I19" s="25" t="s">
        <v>37</v>
      </c>
      <c r="J19" s="17">
        <v>105</v>
      </c>
      <c r="K19" s="17">
        <f t="shared" si="0"/>
        <v>14700</v>
      </c>
    </row>
    <row r="20" spans="1:11" ht="21.95" customHeight="1" x14ac:dyDescent="0.25">
      <c r="A20" s="9">
        <v>15</v>
      </c>
      <c r="B20" s="10" t="s">
        <v>11</v>
      </c>
      <c r="C20" s="11">
        <v>512</v>
      </c>
      <c r="D20" s="12" t="s">
        <v>37</v>
      </c>
      <c r="E20" s="8">
        <v>205</v>
      </c>
      <c r="F20" s="7">
        <f t="shared" si="1"/>
        <v>104960</v>
      </c>
      <c r="H20" s="16">
        <v>512</v>
      </c>
      <c r="I20" s="25" t="s">
        <v>37</v>
      </c>
      <c r="J20" s="17">
        <v>205</v>
      </c>
      <c r="K20" s="17">
        <f t="shared" si="0"/>
        <v>104960</v>
      </c>
    </row>
    <row r="21" spans="1:11" ht="32.1" customHeight="1" x14ac:dyDescent="0.25">
      <c r="A21" s="9">
        <v>16</v>
      </c>
      <c r="B21" s="10" t="s">
        <v>12</v>
      </c>
      <c r="C21" s="11">
        <v>150</v>
      </c>
      <c r="D21" s="12" t="s">
        <v>40</v>
      </c>
      <c r="E21" s="8">
        <v>80</v>
      </c>
      <c r="F21" s="7">
        <f t="shared" si="1"/>
        <v>12000</v>
      </c>
      <c r="H21" s="16">
        <v>150</v>
      </c>
      <c r="I21" s="25" t="s">
        <v>40</v>
      </c>
      <c r="J21" s="19">
        <v>80</v>
      </c>
      <c r="K21" s="17">
        <f t="shared" si="0"/>
        <v>12000</v>
      </c>
    </row>
    <row r="22" spans="1:11" ht="21.95" customHeight="1" x14ac:dyDescent="0.25">
      <c r="A22" s="9">
        <v>17</v>
      </c>
      <c r="B22" s="10" t="s">
        <v>43</v>
      </c>
      <c r="C22" s="11">
        <v>100</v>
      </c>
      <c r="D22" s="12" t="s">
        <v>38</v>
      </c>
      <c r="E22" s="8">
        <v>200</v>
      </c>
      <c r="F22" s="7">
        <f t="shared" si="1"/>
        <v>20000</v>
      </c>
      <c r="H22" s="16">
        <v>100</v>
      </c>
      <c r="I22" s="25" t="s">
        <v>38</v>
      </c>
      <c r="J22" s="19">
        <v>200</v>
      </c>
      <c r="K22" s="17">
        <f t="shared" si="0"/>
        <v>20000</v>
      </c>
    </row>
    <row r="23" spans="1:11" ht="21.95" customHeight="1" x14ac:dyDescent="0.25">
      <c r="A23" s="9">
        <v>18</v>
      </c>
      <c r="B23" s="10" t="s">
        <v>13</v>
      </c>
      <c r="C23" s="11">
        <v>200</v>
      </c>
      <c r="D23" s="12" t="s">
        <v>40</v>
      </c>
      <c r="E23" s="8">
        <v>75</v>
      </c>
      <c r="F23" s="7">
        <f t="shared" si="1"/>
        <v>15000</v>
      </c>
      <c r="H23" s="16">
        <v>200</v>
      </c>
      <c r="I23" s="25" t="s">
        <v>40</v>
      </c>
      <c r="J23" s="17">
        <v>75</v>
      </c>
      <c r="K23" s="17">
        <f t="shared" si="0"/>
        <v>15000</v>
      </c>
    </row>
    <row r="24" spans="1:11" ht="21.95" customHeight="1" x14ac:dyDescent="0.25">
      <c r="A24" s="9">
        <v>19</v>
      </c>
      <c r="B24" s="10" t="s">
        <v>14</v>
      </c>
      <c r="C24" s="11">
        <v>1</v>
      </c>
      <c r="D24" s="12" t="s">
        <v>36</v>
      </c>
      <c r="E24" s="8">
        <v>36500</v>
      </c>
      <c r="F24" s="7">
        <f t="shared" si="1"/>
        <v>36500</v>
      </c>
      <c r="H24" s="16">
        <v>1</v>
      </c>
      <c r="I24" s="25" t="s">
        <v>36</v>
      </c>
      <c r="J24" s="18">
        <v>25000</v>
      </c>
      <c r="K24" s="17">
        <f t="shared" si="0"/>
        <v>25000</v>
      </c>
    </row>
    <row r="25" spans="1:11" ht="32.1" customHeight="1" x14ac:dyDescent="0.25">
      <c r="A25" s="9">
        <v>20</v>
      </c>
      <c r="B25" s="10" t="s">
        <v>15</v>
      </c>
      <c r="C25" s="11">
        <v>150000</v>
      </c>
      <c r="D25" s="12" t="s">
        <v>40</v>
      </c>
      <c r="E25" s="8">
        <v>2.2999999999999998</v>
      </c>
      <c r="F25" s="7">
        <f t="shared" si="1"/>
        <v>345000</v>
      </c>
      <c r="H25" s="16">
        <v>150000</v>
      </c>
      <c r="I25" s="25" t="s">
        <v>40</v>
      </c>
      <c r="J25" s="17">
        <v>2.2999999999999998</v>
      </c>
      <c r="K25" s="17">
        <f t="shared" si="0"/>
        <v>345000</v>
      </c>
    </row>
    <row r="26" spans="1:11" ht="21.95" customHeight="1" x14ac:dyDescent="0.25">
      <c r="A26" s="9">
        <v>21</v>
      </c>
      <c r="B26" s="10" t="s">
        <v>16</v>
      </c>
      <c r="C26" s="11">
        <v>1</v>
      </c>
      <c r="D26" s="12" t="s">
        <v>35</v>
      </c>
      <c r="E26" s="8">
        <v>7500</v>
      </c>
      <c r="F26" s="7">
        <f t="shared" si="1"/>
        <v>7500</v>
      </c>
      <c r="H26" s="16">
        <v>1</v>
      </c>
      <c r="I26" s="25" t="s">
        <v>35</v>
      </c>
      <c r="J26" s="17">
        <v>7500</v>
      </c>
      <c r="K26" s="17">
        <f t="shared" si="0"/>
        <v>7500</v>
      </c>
    </row>
    <row r="27" spans="1:11" ht="21.95" customHeight="1" x14ac:dyDescent="0.25">
      <c r="A27" s="9">
        <v>22</v>
      </c>
      <c r="B27" s="10" t="s">
        <v>22</v>
      </c>
      <c r="C27" s="11">
        <v>1</v>
      </c>
      <c r="D27" s="12" t="s">
        <v>35</v>
      </c>
      <c r="E27" s="8">
        <v>15000</v>
      </c>
      <c r="F27" s="7">
        <f t="shared" si="1"/>
        <v>15000</v>
      </c>
      <c r="H27" s="16">
        <v>1</v>
      </c>
      <c r="I27" s="25" t="s">
        <v>35</v>
      </c>
      <c r="J27" s="17">
        <v>15000</v>
      </c>
      <c r="K27" s="17">
        <f t="shared" si="0"/>
        <v>15000</v>
      </c>
    </row>
    <row r="28" spans="1:11" ht="21.95" customHeight="1" x14ac:dyDescent="0.25">
      <c r="A28" s="9">
        <v>23</v>
      </c>
      <c r="B28" s="10" t="s">
        <v>17</v>
      </c>
      <c r="C28" s="11">
        <v>35</v>
      </c>
      <c r="D28" s="12" t="s">
        <v>39</v>
      </c>
      <c r="E28" s="8">
        <v>750</v>
      </c>
      <c r="F28" s="7">
        <f t="shared" si="1"/>
        <v>26250</v>
      </c>
      <c r="H28" s="20">
        <v>35</v>
      </c>
      <c r="I28" s="25" t="s">
        <v>39</v>
      </c>
      <c r="J28" s="17">
        <v>750</v>
      </c>
      <c r="K28" s="17">
        <f t="shared" si="0"/>
        <v>26250</v>
      </c>
    </row>
    <row r="29" spans="1:11" ht="21.95" customHeight="1" x14ac:dyDescent="0.25">
      <c r="A29" s="9">
        <v>24</v>
      </c>
      <c r="B29" s="10" t="s">
        <v>18</v>
      </c>
      <c r="C29" s="9">
        <v>1</v>
      </c>
      <c r="D29" s="12" t="s">
        <v>36</v>
      </c>
      <c r="E29" s="8">
        <v>47500</v>
      </c>
      <c r="F29" s="7">
        <f t="shared" si="1"/>
        <v>47500</v>
      </c>
      <c r="H29" s="21">
        <v>1</v>
      </c>
      <c r="I29" s="25" t="s">
        <v>36</v>
      </c>
      <c r="J29" s="17">
        <v>47500</v>
      </c>
      <c r="K29" s="17">
        <f t="shared" si="0"/>
        <v>47500</v>
      </c>
    </row>
    <row r="30" spans="1:11" ht="32.1" customHeight="1" x14ac:dyDescent="0.25">
      <c r="A30" s="9">
        <v>25</v>
      </c>
      <c r="B30" s="10" t="s">
        <v>19</v>
      </c>
      <c r="C30" s="9">
        <v>1</v>
      </c>
      <c r="D30" s="12" t="s">
        <v>36</v>
      </c>
      <c r="E30" s="8">
        <v>9500</v>
      </c>
      <c r="F30" s="7">
        <f t="shared" si="1"/>
        <v>9500</v>
      </c>
      <c r="H30" s="21">
        <v>1</v>
      </c>
      <c r="I30" s="25" t="s">
        <v>36</v>
      </c>
      <c r="J30" s="17">
        <v>9500</v>
      </c>
      <c r="K30" s="17">
        <f t="shared" si="0"/>
        <v>9500</v>
      </c>
    </row>
    <row r="31" spans="1:11" ht="21.95" customHeight="1" x14ac:dyDescent="0.25">
      <c r="A31" s="9">
        <v>26</v>
      </c>
      <c r="B31" s="10" t="s">
        <v>20</v>
      </c>
      <c r="C31" s="9">
        <v>2</v>
      </c>
      <c r="D31" s="12" t="s">
        <v>35</v>
      </c>
      <c r="E31" s="8">
        <v>20000</v>
      </c>
      <c r="F31" s="7">
        <f t="shared" si="1"/>
        <v>40000</v>
      </c>
      <c r="H31" s="21">
        <v>2</v>
      </c>
      <c r="I31" s="25" t="s">
        <v>35</v>
      </c>
      <c r="J31" s="18">
        <v>18000</v>
      </c>
      <c r="K31" s="17">
        <f t="shared" si="0"/>
        <v>36000</v>
      </c>
    </row>
    <row r="32" spans="1:11" ht="21.95" customHeight="1" x14ac:dyDescent="0.25">
      <c r="A32" s="9">
        <v>27</v>
      </c>
      <c r="B32" s="10" t="s">
        <v>21</v>
      </c>
      <c r="C32" s="9">
        <v>3</v>
      </c>
      <c r="D32" s="12" t="s">
        <v>35</v>
      </c>
      <c r="E32" s="8">
        <v>4500</v>
      </c>
      <c r="F32" s="7">
        <f t="shared" si="1"/>
        <v>13500</v>
      </c>
      <c r="H32" s="21">
        <v>3</v>
      </c>
      <c r="I32" s="25" t="s">
        <v>35</v>
      </c>
      <c r="J32" s="17">
        <v>4500</v>
      </c>
      <c r="K32" s="17">
        <f t="shared" si="0"/>
        <v>13500</v>
      </c>
    </row>
    <row r="33" spans="1:11" ht="21.95" customHeight="1" x14ac:dyDescent="0.25">
      <c r="A33" s="9">
        <v>28</v>
      </c>
      <c r="B33" s="10" t="s">
        <v>23</v>
      </c>
      <c r="C33" s="9">
        <v>2</v>
      </c>
      <c r="D33" s="12" t="s">
        <v>35</v>
      </c>
      <c r="E33" s="8">
        <v>9500</v>
      </c>
      <c r="F33" s="7">
        <f t="shared" si="1"/>
        <v>19000</v>
      </c>
      <c r="H33" s="21">
        <v>2</v>
      </c>
      <c r="I33" s="25" t="s">
        <v>35</v>
      </c>
      <c r="J33" s="17">
        <v>9500</v>
      </c>
      <c r="K33" s="17">
        <f t="shared" si="0"/>
        <v>19000</v>
      </c>
    </row>
    <row r="34" spans="1:11" ht="21.95" customHeight="1" x14ac:dyDescent="0.25">
      <c r="A34" s="9">
        <v>29</v>
      </c>
      <c r="B34" s="10" t="s">
        <v>24</v>
      </c>
      <c r="C34" s="9">
        <v>6</v>
      </c>
      <c r="D34" s="12" t="s">
        <v>35</v>
      </c>
      <c r="E34" s="8">
        <v>17500</v>
      </c>
      <c r="F34" s="7">
        <f t="shared" si="1"/>
        <v>105000</v>
      </c>
      <c r="H34" s="21">
        <v>6</v>
      </c>
      <c r="I34" s="25" t="s">
        <v>35</v>
      </c>
      <c r="J34" s="17">
        <v>17500</v>
      </c>
      <c r="K34" s="17">
        <f t="shared" si="0"/>
        <v>105000</v>
      </c>
    </row>
    <row r="35" spans="1:11" ht="21.95" customHeight="1" x14ac:dyDescent="0.25">
      <c r="A35" s="9">
        <v>30</v>
      </c>
      <c r="B35" s="10" t="s">
        <v>25</v>
      </c>
      <c r="C35" s="9">
        <v>9700</v>
      </c>
      <c r="D35" s="12" t="s">
        <v>38</v>
      </c>
      <c r="E35" s="8">
        <v>9.5</v>
      </c>
      <c r="F35" s="7">
        <f t="shared" si="1"/>
        <v>92150</v>
      </c>
      <c r="H35" s="21">
        <v>9700</v>
      </c>
      <c r="I35" s="25" t="s">
        <v>38</v>
      </c>
      <c r="J35" s="18">
        <v>8</v>
      </c>
      <c r="K35" s="17">
        <f t="shared" si="0"/>
        <v>77600</v>
      </c>
    </row>
    <row r="36" spans="1:11" ht="21.95" customHeight="1" x14ac:dyDescent="0.25">
      <c r="A36" s="9">
        <v>31</v>
      </c>
      <c r="B36" s="10" t="s">
        <v>26</v>
      </c>
      <c r="C36" s="9">
        <v>1</v>
      </c>
      <c r="D36" s="12" t="s">
        <v>36</v>
      </c>
      <c r="E36" s="8">
        <v>0</v>
      </c>
      <c r="F36" s="7">
        <f t="shared" si="1"/>
        <v>0</v>
      </c>
      <c r="H36" s="21">
        <v>1</v>
      </c>
      <c r="I36" s="25" t="s">
        <v>36</v>
      </c>
      <c r="J36" s="18">
        <v>75000</v>
      </c>
      <c r="K36" s="17">
        <f t="shared" si="0"/>
        <v>75000</v>
      </c>
    </row>
    <row r="37" spans="1:11" ht="21.95" customHeight="1" x14ac:dyDescent="0.25">
      <c r="A37" s="9">
        <v>32</v>
      </c>
      <c r="B37" s="10" t="s">
        <v>27</v>
      </c>
      <c r="C37" s="11">
        <v>1</v>
      </c>
      <c r="D37" s="12" t="s">
        <v>36</v>
      </c>
      <c r="E37" s="8">
        <v>150000</v>
      </c>
      <c r="F37" s="7">
        <f t="shared" si="1"/>
        <v>150000</v>
      </c>
      <c r="H37" s="16">
        <v>1</v>
      </c>
      <c r="I37" s="25" t="s">
        <v>36</v>
      </c>
      <c r="J37" s="17">
        <v>150000</v>
      </c>
      <c r="K37" s="17">
        <f t="shared" si="0"/>
        <v>150000</v>
      </c>
    </row>
    <row r="38" spans="1:11" ht="21.95" customHeight="1" x14ac:dyDescent="0.25">
      <c r="A38" s="9">
        <v>33</v>
      </c>
      <c r="B38" s="10" t="s">
        <v>28</v>
      </c>
      <c r="C38" s="11">
        <v>1</v>
      </c>
      <c r="D38" s="12" t="s">
        <v>35</v>
      </c>
      <c r="E38" s="8">
        <v>8000</v>
      </c>
      <c r="F38" s="7">
        <f t="shared" si="1"/>
        <v>8000</v>
      </c>
      <c r="H38" s="20">
        <v>2</v>
      </c>
      <c r="I38" s="25" t="s">
        <v>35</v>
      </c>
      <c r="J38" s="17">
        <v>8000</v>
      </c>
      <c r="K38" s="17">
        <f t="shared" si="0"/>
        <v>16000</v>
      </c>
    </row>
    <row r="39" spans="1:11" ht="21.95" customHeight="1" x14ac:dyDescent="0.25">
      <c r="A39" s="9">
        <v>34</v>
      </c>
      <c r="B39" s="10" t="s">
        <v>52</v>
      </c>
      <c r="C39" s="11">
        <v>1</v>
      </c>
      <c r="D39" s="12" t="s">
        <v>36</v>
      </c>
      <c r="E39" s="8">
        <v>160000</v>
      </c>
      <c r="F39" s="7">
        <f t="shared" si="1"/>
        <v>160000</v>
      </c>
      <c r="H39" s="20">
        <v>2000</v>
      </c>
      <c r="I39" s="25" t="s">
        <v>37</v>
      </c>
      <c r="J39" s="17">
        <v>15</v>
      </c>
      <c r="K39" s="17">
        <f t="shared" si="0"/>
        <v>30000</v>
      </c>
    </row>
    <row r="40" spans="1:11" ht="21.95" customHeight="1" x14ac:dyDescent="0.25">
      <c r="A40" s="9">
        <v>35</v>
      </c>
      <c r="B40" s="10" t="s">
        <v>44</v>
      </c>
      <c r="C40" s="11">
        <v>3500</v>
      </c>
      <c r="D40" s="12" t="s">
        <v>37</v>
      </c>
      <c r="E40" s="8"/>
      <c r="F40" s="7">
        <f t="shared" si="1"/>
        <v>0</v>
      </c>
      <c r="H40" s="20">
        <v>0</v>
      </c>
      <c r="I40" s="25" t="s">
        <v>37</v>
      </c>
      <c r="J40" s="18">
        <v>18</v>
      </c>
      <c r="K40" s="17">
        <f t="shared" si="0"/>
        <v>0</v>
      </c>
    </row>
    <row r="41" spans="1:11" ht="21.95" customHeight="1" x14ac:dyDescent="0.25">
      <c r="A41" s="9">
        <v>36</v>
      </c>
      <c r="B41" s="10" t="s">
        <v>45</v>
      </c>
      <c r="C41" s="11">
        <v>8100</v>
      </c>
      <c r="D41" s="12" t="s">
        <v>37</v>
      </c>
      <c r="E41" s="8"/>
      <c r="F41" s="7">
        <f t="shared" si="1"/>
        <v>0</v>
      </c>
      <c r="H41" s="20">
        <v>0</v>
      </c>
      <c r="I41" s="25" t="s">
        <v>37</v>
      </c>
      <c r="J41" s="18">
        <v>20</v>
      </c>
      <c r="K41" s="17">
        <f t="shared" si="0"/>
        <v>0</v>
      </c>
    </row>
    <row r="42" spans="1:11" ht="32.1" customHeight="1" x14ac:dyDescent="0.25">
      <c r="A42" s="9">
        <v>37</v>
      </c>
      <c r="B42" s="26" t="s">
        <v>29</v>
      </c>
      <c r="C42" s="11">
        <v>5000</v>
      </c>
      <c r="D42" s="12" t="s">
        <v>37</v>
      </c>
      <c r="E42" s="8"/>
      <c r="F42" s="7">
        <f t="shared" si="1"/>
        <v>0</v>
      </c>
      <c r="H42" s="20">
        <v>2500</v>
      </c>
      <c r="I42" s="25" t="s">
        <v>37</v>
      </c>
      <c r="J42" s="18">
        <v>75</v>
      </c>
      <c r="K42" s="17">
        <f t="shared" si="0"/>
        <v>187500</v>
      </c>
    </row>
    <row r="43" spans="1:11" ht="21.95" customHeight="1" x14ac:dyDescent="0.25">
      <c r="A43" s="9">
        <v>38</v>
      </c>
      <c r="B43" s="27" t="s">
        <v>41</v>
      </c>
      <c r="C43" s="13">
        <v>1</v>
      </c>
      <c r="D43" s="12" t="s">
        <v>36</v>
      </c>
      <c r="E43" s="8"/>
      <c r="F43" s="7">
        <f t="shared" si="1"/>
        <v>0</v>
      </c>
      <c r="H43" s="22">
        <v>1</v>
      </c>
      <c r="I43" s="25" t="s">
        <v>36</v>
      </c>
      <c r="J43" s="18">
        <v>25000</v>
      </c>
      <c r="K43" s="17">
        <f t="shared" si="0"/>
        <v>25000</v>
      </c>
    </row>
    <row r="44" spans="1:11" ht="21.95" customHeight="1" x14ac:dyDescent="0.25">
      <c r="A44" s="9">
        <v>39</v>
      </c>
      <c r="B44" s="27" t="s">
        <v>48</v>
      </c>
      <c r="C44" s="13"/>
      <c r="D44" s="12"/>
      <c r="E44" s="8"/>
      <c r="H44" s="22">
        <v>3</v>
      </c>
      <c r="I44" s="25" t="s">
        <v>35</v>
      </c>
      <c r="J44" s="18">
        <v>8000</v>
      </c>
      <c r="K44" s="17">
        <f t="shared" si="0"/>
        <v>24000</v>
      </c>
    </row>
    <row r="45" spans="1:11" ht="21.95" customHeight="1" x14ac:dyDescent="0.25">
      <c r="A45" s="9">
        <v>40</v>
      </c>
      <c r="B45" s="27" t="s">
        <v>46</v>
      </c>
      <c r="C45" s="13"/>
      <c r="D45" s="12"/>
      <c r="E45" s="8"/>
      <c r="H45" s="22">
        <v>500</v>
      </c>
      <c r="I45" s="25" t="s">
        <v>37</v>
      </c>
      <c r="J45" s="18">
        <v>300</v>
      </c>
      <c r="K45" s="17">
        <f t="shared" si="0"/>
        <v>150000</v>
      </c>
    </row>
    <row r="46" spans="1:11" ht="21.95" customHeight="1" thickBot="1" x14ac:dyDescent="0.3">
      <c r="A46" s="9">
        <v>42</v>
      </c>
      <c r="B46" s="27" t="s">
        <v>47</v>
      </c>
      <c r="C46" s="13"/>
      <c r="D46" s="12"/>
      <c r="E46" s="8"/>
      <c r="F46" s="23"/>
      <c r="H46" s="22">
        <v>1</v>
      </c>
      <c r="I46" s="25" t="s">
        <v>36</v>
      </c>
      <c r="J46" s="18">
        <v>280000</v>
      </c>
      <c r="K46" s="24">
        <f t="shared" si="0"/>
        <v>280000</v>
      </c>
    </row>
    <row r="47" spans="1:11" ht="14.45" customHeight="1" thickTop="1" x14ac:dyDescent="0.25">
      <c r="A47" s="9"/>
      <c r="B47" s="9"/>
      <c r="C47" s="13"/>
      <c r="D47" s="12"/>
      <c r="E47" s="8"/>
      <c r="F47" s="7">
        <f>SUM(F6:F43)</f>
        <v>38089769.25</v>
      </c>
      <c r="K47" s="7">
        <f>SUM(K6:K46)</f>
        <v>29609846.25</v>
      </c>
    </row>
    <row r="48" spans="1:11" ht="14.45" customHeight="1" x14ac:dyDescent="0.25">
      <c r="A48" s="9"/>
      <c r="B48" s="9"/>
      <c r="C48" s="13"/>
      <c r="D48" s="12"/>
      <c r="E48" s="8"/>
    </row>
    <row r="49" spans="1:11" x14ac:dyDescent="0.25">
      <c r="A49" s="9"/>
      <c r="B49" s="40" t="s">
        <v>61</v>
      </c>
      <c r="C49" s="40"/>
      <c r="D49" s="40"/>
      <c r="E49" s="40"/>
      <c r="F49" s="40"/>
      <c r="G49" s="40"/>
      <c r="H49" s="40"/>
    </row>
    <row r="50" spans="1:11" x14ac:dyDescent="0.25">
      <c r="A50" s="29" t="s">
        <v>58</v>
      </c>
      <c r="B50" s="9" t="s">
        <v>69</v>
      </c>
      <c r="C50" s="13"/>
      <c r="D50" s="12"/>
      <c r="E50" s="8"/>
    </row>
    <row r="51" spans="1:11" x14ac:dyDescent="0.25">
      <c r="A51" s="30" t="s">
        <v>59</v>
      </c>
      <c r="B51" s="1" t="s">
        <v>67</v>
      </c>
    </row>
    <row r="52" spans="1:11" x14ac:dyDescent="0.25">
      <c r="A52" s="30" t="s">
        <v>60</v>
      </c>
      <c r="B52" s="1" t="s">
        <v>68</v>
      </c>
    </row>
    <row r="53" spans="1:11" ht="15.75" thickBot="1" x14ac:dyDescent="0.3">
      <c r="A53" s="30" t="s">
        <v>63</v>
      </c>
      <c r="B53" s="1" t="s">
        <v>65</v>
      </c>
      <c r="H53" s="32"/>
    </row>
    <row r="54" spans="1:11" ht="15" customHeight="1" thickBot="1" x14ac:dyDescent="0.3">
      <c r="A54" s="30" t="s">
        <v>77</v>
      </c>
      <c r="B54" s="1" t="s">
        <v>76</v>
      </c>
      <c r="H54" s="39" t="s">
        <v>54</v>
      </c>
      <c r="I54" s="39"/>
      <c r="J54" s="34" t="s">
        <v>55</v>
      </c>
      <c r="K54" s="33" t="s">
        <v>57</v>
      </c>
    </row>
    <row r="55" spans="1:11" ht="15.75" thickBot="1" x14ac:dyDescent="0.3">
      <c r="A55" s="30"/>
      <c r="B55" s="40" t="s">
        <v>62</v>
      </c>
      <c r="C55" s="40"/>
      <c r="D55" s="40"/>
      <c r="E55" s="40"/>
      <c r="F55" s="40"/>
      <c r="G55" s="32"/>
      <c r="H55" s="41" t="s">
        <v>56</v>
      </c>
      <c r="I55" s="42"/>
      <c r="J55" s="35" t="s">
        <v>73</v>
      </c>
      <c r="K55" s="31" t="s">
        <v>64</v>
      </c>
    </row>
    <row r="56" spans="1:11" ht="15.75" thickBot="1" x14ac:dyDescent="0.3">
      <c r="A56" s="30" t="s">
        <v>58</v>
      </c>
      <c r="B56" s="1" t="s">
        <v>70</v>
      </c>
      <c r="H56" s="41" t="s">
        <v>56</v>
      </c>
      <c r="I56" s="42"/>
      <c r="J56" s="35" t="s">
        <v>74</v>
      </c>
      <c r="K56" s="31" t="s">
        <v>64</v>
      </c>
    </row>
    <row r="57" spans="1:11" x14ac:dyDescent="0.25">
      <c r="A57" s="30" t="s">
        <v>59</v>
      </c>
      <c r="B57" s="1" t="s">
        <v>71</v>
      </c>
    </row>
    <row r="58" spans="1:11" x14ac:dyDescent="0.25">
      <c r="A58" s="30" t="s">
        <v>60</v>
      </c>
      <c r="B58" s="1" t="s">
        <v>66</v>
      </c>
    </row>
    <row r="59" spans="1:11" x14ac:dyDescent="0.25">
      <c r="A59" s="30"/>
    </row>
    <row r="60" spans="1:11" x14ac:dyDescent="0.25">
      <c r="A60" s="30"/>
    </row>
    <row r="61" spans="1:11" ht="18.75" x14ac:dyDescent="0.25">
      <c r="A61" s="36"/>
      <c r="B61" s="37" t="s">
        <v>72</v>
      </c>
    </row>
    <row r="62" spans="1:11" x14ac:dyDescent="0.25">
      <c r="A62" s="30"/>
    </row>
  </sheetData>
  <mergeCells count="8">
    <mergeCell ref="A1:K2"/>
    <mergeCell ref="H54:I54"/>
    <mergeCell ref="B55:F55"/>
    <mergeCell ref="H56:I56"/>
    <mergeCell ref="H55:I55"/>
    <mergeCell ref="H3:K4"/>
    <mergeCell ref="C3:F4"/>
    <mergeCell ref="B49:H49"/>
  </mergeCells>
  <pageMargins left="0.2" right="0.2" top="0.25" bottom="0.25" header="0.3" footer="0.3"/>
  <pageSetup paperSize="5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99A66856AE54CBB47716BADC4A54F" ma:contentTypeVersion="16" ma:contentTypeDescription="Create a new document." ma:contentTypeScope="" ma:versionID="ef3de8cb5c24784f3be9939f8dcae742">
  <xsd:schema xmlns:xsd="http://www.w3.org/2001/XMLSchema" xmlns:xs="http://www.w3.org/2001/XMLSchema" xmlns:p="http://schemas.microsoft.com/office/2006/metadata/properties" xmlns:ns2="4e86db63-dd54-4496-8035-643f2c0d3d49" xmlns:ns3="834bbf6f-70c2-421e-94d7-dc8d37075722" targetNamespace="http://schemas.microsoft.com/office/2006/metadata/properties" ma:root="true" ma:fieldsID="98cd0a3a8ca19972ed22f4c88c154a90" ns2:_="" ns3:_="">
    <xsd:import namespace="4e86db63-dd54-4496-8035-643f2c0d3d49"/>
    <xsd:import namespace="834bbf6f-70c2-421e-94d7-dc8d37075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6db63-dd54-4496-8035-643f2c0d3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6b42e0-5bd8-47b8-ad3b-99a54fcf77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bbf6f-70c2-421e-94d7-dc8d37075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311139-2cc9-4f89-bf51-603fb796689a}" ma:internalName="TaxCatchAll" ma:showField="CatchAllData" ma:web="834bbf6f-70c2-421e-94d7-dc8d370757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BF96F9-65C0-4F28-A55C-AFBA1BD13B2F}"/>
</file>

<file path=customXml/itemProps2.xml><?xml version="1.0" encoding="utf-8"?>
<ds:datastoreItem xmlns:ds="http://schemas.openxmlformats.org/officeDocument/2006/customXml" ds:itemID="{588BB217-294E-41B5-91F0-1C8B1C755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Lafayette Consolidated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J. Trahan</dc:creator>
  <cp:lastModifiedBy>Frederick J. Trahan</cp:lastModifiedBy>
  <cp:lastPrinted>2022-03-04T13:39:43Z</cp:lastPrinted>
  <dcterms:created xsi:type="dcterms:W3CDTF">2022-03-03T14:35:16Z</dcterms:created>
  <dcterms:modified xsi:type="dcterms:W3CDTF">2022-03-04T16:34:10Z</dcterms:modified>
</cp:coreProperties>
</file>